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990" windowWidth="18975" windowHeight="1039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<sst xmlns="http://schemas.openxmlformats.org/spreadsheetml/2006/main" count="168" uniqueCount="120">
  <si>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</si>
  <si>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</si>
  <si>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</si>
  <si>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</si>
  <si>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</si>
  <si>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</si>
  <si>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</si>
  <si>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</si>
  <si>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</si>
  <si>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</si>
  <si>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</si>
  <si>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</si>
  <si>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</si>
  <si>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</si>
  <si>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</si>
  <si>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</si>
  <si>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</si>
  <si>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eOne Films</t>
  </si>
  <si>
    <t>Momentum</t>
  </si>
  <si>
    <t>UK/Ger/Fra</t>
  </si>
  <si>
    <t>Skyfall</t>
  </si>
  <si>
    <t>Universal</t>
  </si>
  <si>
    <t>Quartet</t>
  </si>
  <si>
    <t>UK/USA</t>
  </si>
  <si>
    <t>Warner Bros</t>
  </si>
  <si>
    <t>StudioCanal</t>
  </si>
  <si>
    <t>I Give It a Year</t>
  </si>
  <si>
    <t>Cloud Atlas</t>
  </si>
  <si>
    <t xml:space="preserve">UK </t>
  </si>
  <si>
    <t>Dogwoof</t>
  </si>
  <si>
    <t>Ind</t>
  </si>
  <si>
    <t>Les Miserables</t>
  </si>
  <si>
    <t>20th Century Fox</t>
  </si>
  <si>
    <t>Good Vibrations</t>
  </si>
  <si>
    <t>Disney</t>
  </si>
  <si>
    <t>The Works</t>
  </si>
  <si>
    <t>Welcome to the Punch</t>
  </si>
  <si>
    <t>The Spirit of '45</t>
  </si>
  <si>
    <t>The Croods</t>
  </si>
  <si>
    <t>Papadopoulos &amp; Sons</t>
  </si>
  <si>
    <t>Miracle</t>
  </si>
  <si>
    <t>The weekend gross for:</t>
  </si>
  <si>
    <r>
      <t>Excluding previews the weekend gross for:</t>
    </r>
  </si>
  <si>
    <t>Flying Blind</t>
  </si>
  <si>
    <t>Oblivion</t>
  </si>
  <si>
    <t>Soda</t>
  </si>
  <si>
    <t>Evil Dead</t>
  </si>
  <si>
    <t>Eros</t>
  </si>
  <si>
    <t>Lions Gate</t>
  </si>
  <si>
    <t>Aus</t>
  </si>
  <si>
    <t>The Place Beyond the Pines</t>
  </si>
  <si>
    <t>Sony Pictures</t>
  </si>
  <si>
    <t xml:space="preserve"> -</t>
  </si>
  <si>
    <t xml:space="preserve">Ayngaran </t>
  </si>
  <si>
    <t>All Stars</t>
  </si>
  <si>
    <t>Chimpanzee</t>
  </si>
  <si>
    <t>I'm So Excited</t>
  </si>
  <si>
    <t>Robosapien</t>
  </si>
  <si>
    <t>Esp</t>
  </si>
  <si>
    <t>Tur</t>
  </si>
  <si>
    <t>eOne</t>
  </si>
  <si>
    <t>Vertigo</t>
  </si>
  <si>
    <t xml:space="preserve">Metrodome </t>
  </si>
  <si>
    <t>Munro Film</t>
  </si>
  <si>
    <t xml:space="preserve">Kaleidescope </t>
  </si>
  <si>
    <t>Vogue</t>
  </si>
  <si>
    <t>Dead Man Down</t>
  </si>
  <si>
    <t>Dragon</t>
  </si>
  <si>
    <t>Moondru Per Moondru Kaadhal</t>
  </si>
  <si>
    <t>21 and Over</t>
  </si>
  <si>
    <t>The Eye of the Storm</t>
  </si>
  <si>
    <t>Gimme the Loot</t>
  </si>
  <si>
    <t>Shootout at Wadala</t>
  </si>
  <si>
    <t>Iron Man 3</t>
  </si>
  <si>
    <t>The Look of Love</t>
  </si>
  <si>
    <t>Olympus has Fallen</t>
  </si>
  <si>
    <t>Love is All You Need</t>
  </si>
  <si>
    <t>Selam/Hello</t>
  </si>
  <si>
    <t>Hong Kong/China</t>
  </si>
  <si>
    <t>Weekend 03 May - 05 May 2013 UK box office</t>
  </si>
  <si>
    <t>Finding Nemo 3D</t>
  </si>
  <si>
    <t>Aus/USA</t>
  </si>
  <si>
    <t>Arrow</t>
  </si>
  <si>
    <t>Openers next week - 10 May 2013</t>
  </si>
  <si>
    <t>Against last weekend: -40%</t>
  </si>
  <si>
    <t>Against last year: -45%</t>
  </si>
  <si>
    <t>Rolling 52 week ranking: 36th</t>
  </si>
  <si>
    <r>
      <t xml:space="preserve">21 and Over </t>
    </r>
    <r>
      <rPr>
        <sz val="10"/>
        <rFont val="Arial"/>
        <family val="2"/>
      </rPr>
      <t>includes £2,153 from 22 previews</t>
    </r>
  </si>
  <si>
    <r>
      <t xml:space="preserve">All Stars </t>
    </r>
    <r>
      <rPr>
        <sz val="10"/>
        <rFont val="Arial"/>
        <family val="2"/>
      </rPr>
      <t>includes £3,431 from 20 previews</t>
    </r>
  </si>
  <si>
    <r>
      <t xml:space="preserve">I'm So Excited </t>
    </r>
    <r>
      <rPr>
        <sz val="10"/>
        <rFont val="Arial"/>
        <family val="2"/>
      </rPr>
      <t>includes £57,789 from 117 previews</t>
    </r>
  </si>
  <si>
    <r>
      <t xml:space="preserve">Chimpanzee </t>
    </r>
    <r>
      <rPr>
        <sz val="10"/>
        <rFont val="Arial"/>
        <family val="2"/>
      </rPr>
      <t>includes £5,463 from 74 previews</t>
    </r>
  </si>
  <si>
    <t xml:space="preserve"> - </t>
  </si>
  <si>
    <r>
      <rPr>
        <i/>
        <sz val="10"/>
        <rFont val="Arial"/>
        <family val="2"/>
      </rPr>
      <t xml:space="preserve">Iron Man3 </t>
    </r>
    <r>
      <rPr>
        <sz val="10"/>
        <rFont val="Arial"/>
        <family val="2"/>
      </rPr>
      <t>has decreased by 45%</t>
    </r>
  </si>
  <si>
    <r>
      <rPr>
        <i/>
        <sz val="10"/>
        <rFont val="Arial"/>
        <family val="2"/>
      </rPr>
      <t>The Look of Love</t>
    </r>
    <r>
      <rPr>
        <sz val="10"/>
        <rFont val="Arial"/>
        <family val="2"/>
      </rPr>
      <t xml:space="preserve"> has decreased by 70%</t>
    </r>
  </si>
  <si>
    <t>Deadfall</t>
  </si>
  <si>
    <t>Go Goa Gone</t>
  </si>
  <si>
    <t>BFI</t>
  </si>
  <si>
    <t>Journey To Italy (Re: 2013)</t>
  </si>
  <si>
    <t>Mud</t>
  </si>
  <si>
    <t>Our Children</t>
  </si>
  <si>
    <t>Stand By Me (Re: 2013)</t>
  </si>
  <si>
    <t>Star Trek Into Darkness</t>
  </si>
  <si>
    <t>Vehicle 19</t>
  </si>
  <si>
    <t>Amaidhi Padai 2 - Nagaraja Cholan MA, MLA*</t>
  </si>
  <si>
    <t>Ayngaran</t>
  </si>
  <si>
    <t>Peccadillo</t>
  </si>
  <si>
    <t>Park Circus</t>
  </si>
  <si>
    <t>Paramount</t>
  </si>
  <si>
    <t>Mara Pictures</t>
  </si>
  <si>
    <t>A Hijacking</t>
  </si>
  <si>
    <t>Den</t>
  </si>
  <si>
    <t>Ita/Fra</t>
  </si>
  <si>
    <t>Bel/Lux/Fra/Sui</t>
  </si>
  <si>
    <t>The Reluctant Fundamentalist</t>
  </si>
  <si>
    <t>USA/UK/Qatar</t>
  </si>
  <si>
    <t>Village at the End of the World</t>
  </si>
  <si>
    <t>Den/UK/Greenland</t>
  </si>
  <si>
    <t>Tanzania/USA/UK</t>
  </si>
  <si>
    <t>UK* films in top 15: 3</t>
  </si>
  <si>
    <t>UK* share of top 15 gross: 1.3%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</si>
</sst>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left" vertical="top" shrinkToFit="1"/>
    </xf>
    <xf numFmtId="174" fontId="2" fillId="0" borderId="0" xfId="0" applyNumberFormat="1" applyFont="1" applyFill="1" applyAlignment="1">
      <alignment horizontal="center" vertical="center" shrinkToFit="1"/>
    </xf>
    <xf numFmtId="174" fontId="2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2" fillId="33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left" indent="1"/>
    </xf>
    <xf numFmtId="175" fontId="0" fillId="0" borderId="0" xfId="0" applyNumberFormat="1" applyFont="1" applyAlignment="1">
      <alignment horizontal="left"/>
    </xf>
    <xf numFmtId="0" fontId="0" fillId="0" borderId="0" xfId="136">
      <alignment/>
      <protection/>
    </xf>
    <xf numFmtId="183" fontId="0" fillId="0" borderId="0" xfId="52" applyNumberFormat="1" applyFont="1" applyAlignment="1">
      <alignment/>
    </xf>
    <xf numFmtId="1" fontId="0" fillId="0" borderId="0" xfId="152" applyNumberFormat="1" applyFont="1" applyAlignment="1">
      <alignment/>
    </xf>
    <xf numFmtId="10" fontId="0" fillId="0" borderId="0" xfId="0" applyNumberFormat="1" applyFont="1" applyFill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Fill="1" applyAlignment="1">
      <alignment horizontal="right"/>
    </xf>
    <xf numFmtId="175" fontId="2" fillId="33" borderId="0" xfId="0" applyNumberFormat="1" applyFont="1" applyFill="1" applyAlignment="1">
      <alignment horizontal="center" wrapText="1"/>
    </xf>
    <xf numFmtId="175" fontId="2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175" fontId="0" fillId="0" borderId="0" xfId="49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105" applyAlignment="1">
      <alignment vertical="top"/>
      <protection/>
    </xf>
    <xf numFmtId="0" fontId="0" fillId="0" borderId="0" xfId="105" applyAlignment="1">
      <alignment horizontal="left" vertical="top" wrapText="1"/>
      <protection/>
    </xf>
    <xf numFmtId="14" fontId="0" fillId="0" borderId="0" xfId="105" applyNumberFormat="1" applyAlignment="1">
      <alignment horizontal="left"/>
      <protection/>
    </xf>
    <xf numFmtId="0" fontId="0" fillId="0" borderId="0" xfId="112">
      <alignment/>
      <protection/>
    </xf>
    <xf numFmtId="1" fontId="2" fillId="0" borderId="0" xfId="0" applyNumberFormat="1" applyFont="1" applyFill="1" applyAlignment="1">
      <alignment horizontal="left"/>
    </xf>
    <xf numFmtId="175" fontId="0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175" fontId="0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0" fontId="44" fillId="0" borderId="0" xfId="0" applyFont="1" applyAlignment="1">
      <alignment horizontal="left"/>
    </xf>
    <xf numFmtId="9" fontId="0" fillId="0" borderId="0" xfId="147" applyFont="1" applyAlignment="1">
      <alignment/>
    </xf>
    <xf numFmtId="0" fontId="0" fillId="0" borderId="0" xfId="92" applyFont="1">
      <alignment/>
      <protection/>
    </xf>
    <xf numFmtId="0" fontId="0" fillId="0" borderId="0" xfId="105" applyFont="1" applyAlignment="1">
      <alignment horizontal="left" vertical="top" wrapText="1"/>
      <protection/>
    </xf>
    <xf numFmtId="183" fontId="0" fillId="0" borderId="0" xfId="49" applyNumberFormat="1" applyFont="1" applyAlignment="1">
      <alignment/>
    </xf>
    <xf numFmtId="5" fontId="0" fillId="0" borderId="0" xfId="49" applyNumberFormat="1" applyFont="1" applyAlignment="1">
      <alignment/>
    </xf>
    <xf numFmtId="1" fontId="3" fillId="0" borderId="0" xfId="0" applyNumberFormat="1" applyFont="1" applyFill="1" applyAlignment="1">
      <alignment horizontal="left" indent="1" shrinkToFit="1"/>
    </xf>
    <xf numFmtId="1" fontId="0" fillId="0" borderId="0" xfId="147" applyNumberFormat="1" applyFont="1" applyAlignment="1">
      <alignment/>
    </xf>
    <xf numFmtId="2" fontId="0" fillId="0" borderId="0" xfId="147" applyNumberFormat="1" applyFont="1" applyAlignment="1">
      <alignment horizontal="right"/>
    </xf>
    <xf numFmtId="3" fontId="0" fillId="0" borderId="0" xfId="49" applyNumberFormat="1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5" fontId="0" fillId="0" borderId="0" xfId="0" applyNumberFormat="1" applyAlignment="1">
      <alignment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_Sheet1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" xfId="68"/>
    <cellStyle name="Normal 11 2" xfId="69"/>
    <cellStyle name="Normal 11_Sheet1" xfId="70"/>
    <cellStyle name="Normal 12" xfId="71"/>
    <cellStyle name="Normal 13" xfId="72"/>
    <cellStyle name="Normal 13 2" xfId="73"/>
    <cellStyle name="Normal 14" xfId="74"/>
    <cellStyle name="Normal 14 2" xfId="75"/>
    <cellStyle name="Normal 15" xfId="76"/>
    <cellStyle name="Normal 15 2" xfId="77"/>
    <cellStyle name="Normal 16" xfId="78"/>
    <cellStyle name="Normal 16 2" xfId="79"/>
    <cellStyle name="Normal 17" xfId="80"/>
    <cellStyle name="Normal 17 2" xfId="81"/>
    <cellStyle name="Normal 18" xfId="82"/>
    <cellStyle name="Normal 18 2" xfId="83"/>
    <cellStyle name="Normal 19" xfId="84"/>
    <cellStyle name="Normal 19 2" xfId="85"/>
    <cellStyle name="Normal 2" xfId="86"/>
    <cellStyle name="Normal 2 2" xfId="87"/>
    <cellStyle name="Normal 2 3" xfId="88"/>
    <cellStyle name="Normal 20" xfId="89"/>
    <cellStyle name="Normal 20 2" xfId="90"/>
    <cellStyle name="Normal 21" xfId="91"/>
    <cellStyle name="Normal 21 2" xfId="92"/>
    <cellStyle name="Normal 22" xfId="93"/>
    <cellStyle name="Normal 22 2" xfId="94"/>
    <cellStyle name="Normal 23" xfId="95"/>
    <cellStyle name="Normal 23 2" xfId="96"/>
    <cellStyle name="Normal 24" xfId="97"/>
    <cellStyle name="Normal 24 2" xfId="98"/>
    <cellStyle name="Normal 25" xfId="99"/>
    <cellStyle name="Normal 25 2" xfId="100"/>
    <cellStyle name="Normal 26" xfId="101"/>
    <cellStyle name="Normal 26 2" xfId="102"/>
    <cellStyle name="Normal 27" xfId="103"/>
    <cellStyle name="Normal 27 2" xfId="104"/>
    <cellStyle name="Normal 28" xfId="105"/>
    <cellStyle name="Normal 29" xfId="106"/>
    <cellStyle name="Normal 3" xfId="107"/>
    <cellStyle name="Normal 3 2" xfId="108"/>
    <cellStyle name="Normal 3 3" xfId="109"/>
    <cellStyle name="Normal 3_Sheet1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8"/>
    <cellStyle name="Normal 4" xfId="119"/>
    <cellStyle name="Normal 4 2" xfId="120"/>
    <cellStyle name="Normal 4 3" xfId="121"/>
    <cellStyle name="Normal 4_Sheet1" xfId="122"/>
    <cellStyle name="Normal 5" xfId="123"/>
    <cellStyle name="Normal 6" xfId="124"/>
    <cellStyle name="Normal 6 2" xfId="125"/>
    <cellStyle name="Normal 6 3" xfId="126"/>
    <cellStyle name="Normal 6_Sheet1" xfId="127"/>
    <cellStyle name="Normal 7" xfId="128"/>
    <cellStyle name="Normal 7 2" xfId="129"/>
    <cellStyle name="Normal 8" xfId="130"/>
    <cellStyle name="Normal 8 2" xfId="131"/>
    <cellStyle name="Normal 8_Sheet1" xfId="132"/>
    <cellStyle name="Normal 9" xfId="133"/>
    <cellStyle name="Normal 9 2" xfId="134"/>
    <cellStyle name="Normal 9_Sheet1" xfId="135"/>
    <cellStyle name="Normal_Sheet1" xfId="136"/>
    <cellStyle name="Note" xfId="137"/>
    <cellStyle name="Output" xfId="138"/>
    <cellStyle name="Percent" xfId="139"/>
    <cellStyle name="Percent 2" xfId="140"/>
    <cellStyle name="Percent 2 2" xfId="141"/>
    <cellStyle name="Percent 2 3" xfId="142"/>
    <cellStyle name="Percent 3" xfId="143"/>
    <cellStyle name="Percent 4" xfId="144"/>
    <cellStyle name="Percent 4 2" xfId="145"/>
    <cellStyle name="Percent 5" xfId="146"/>
    <cellStyle name="Percent 5 2" xfId="147"/>
    <cellStyle name="Percent 6" xfId="148"/>
    <cellStyle name="Percent 7" xfId="149"/>
    <cellStyle name="Percent 8" xfId="150"/>
    <cellStyle name="Percent 9" xfId="151"/>
    <cellStyle name="Percent_Sheet1" xfId="152"/>
    <cellStyle name="Title" xfId="153"/>
    <cellStyle name="Total" xfId="154"/>
    <cellStyle name="Warning Text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X$\Weekend%20box%20office\2013\Weekend%20BO%20Report\04%20Apr\Weekend%20BO%20Report%20Apr%2026%20-%20Apr%2028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Iron Man 3</v>
          </cell>
          <cell r="C3" t="str">
            <v>USA/China</v>
          </cell>
          <cell r="D3">
            <v>13711048</v>
          </cell>
          <cell r="E3" t="str">
            <v>Disney</v>
          </cell>
        </row>
        <row r="4">
          <cell r="B4" t="str">
            <v>Olympus has Fallen</v>
          </cell>
          <cell r="C4" t="str">
            <v>USA</v>
          </cell>
          <cell r="D4">
            <v>913370</v>
          </cell>
          <cell r="E4" t="str">
            <v>Lions Gate</v>
          </cell>
        </row>
        <row r="5">
          <cell r="B5" t="str">
            <v>Oblivion</v>
          </cell>
          <cell r="C5" t="str">
            <v>USA</v>
          </cell>
          <cell r="D5">
            <v>682543</v>
          </cell>
          <cell r="E5" t="str">
            <v>Universal</v>
          </cell>
        </row>
        <row r="6">
          <cell r="B6" t="str">
            <v>The Croods</v>
          </cell>
          <cell r="C6" t="str">
            <v>USA</v>
          </cell>
          <cell r="D6">
            <v>605589</v>
          </cell>
          <cell r="E6" t="str">
            <v>20th Century Fox</v>
          </cell>
        </row>
        <row r="7">
          <cell r="B7" t="str">
            <v>Evil Dead</v>
          </cell>
          <cell r="C7" t="str">
            <v>USA</v>
          </cell>
          <cell r="D7">
            <v>538466</v>
          </cell>
          <cell r="E7" t="str">
            <v>StudioCanal</v>
          </cell>
        </row>
        <row r="8">
          <cell r="B8" t="str">
            <v>The Place Beyond the Pines</v>
          </cell>
          <cell r="C8" t="str">
            <v>USA</v>
          </cell>
          <cell r="D8">
            <v>422035</v>
          </cell>
          <cell r="E8" t="str">
            <v>StudioCanal</v>
          </cell>
        </row>
        <row r="9">
          <cell r="B9" t="str">
            <v>The Look of Love</v>
          </cell>
          <cell r="C9" t="str">
            <v>USA</v>
          </cell>
          <cell r="D9">
            <v>208557</v>
          </cell>
          <cell r="E9" t="str">
            <v>StudioCanal</v>
          </cell>
        </row>
        <row r="10">
          <cell r="B10" t="str">
            <v>Scary Movie 5</v>
          </cell>
          <cell r="C10" t="str">
            <v>USA</v>
          </cell>
          <cell r="D10">
            <v>162231</v>
          </cell>
          <cell r="E10" t="str">
            <v>Entertainment</v>
          </cell>
        </row>
        <row r="11">
          <cell r="B11" t="str">
            <v>Love is All You Need</v>
          </cell>
          <cell r="C11" t="str">
            <v>Den/Swe/Ita/Fra/Ger</v>
          </cell>
          <cell r="D11">
            <v>129465</v>
          </cell>
          <cell r="E11" t="str">
            <v>Arrow Films</v>
          </cell>
        </row>
        <row r="12">
          <cell r="B12" t="str">
            <v>Oz: The Great and Powerful</v>
          </cell>
          <cell r="C12" t="str">
            <v>USA</v>
          </cell>
          <cell r="D12">
            <v>70191</v>
          </cell>
          <cell r="E12" t="str">
            <v>Disney</v>
          </cell>
        </row>
        <row r="13">
          <cell r="B13" t="str">
            <v>Wreck-It Ralph</v>
          </cell>
          <cell r="C13" t="str">
            <v>USA</v>
          </cell>
          <cell r="D13">
            <v>56084</v>
          </cell>
          <cell r="E13" t="str">
            <v>Disney</v>
          </cell>
        </row>
        <row r="14">
          <cell r="B14" t="str">
            <v>The Odd Life of Timothy Green</v>
          </cell>
          <cell r="C14" t="str">
            <v>USA</v>
          </cell>
          <cell r="D14">
            <v>48034</v>
          </cell>
          <cell r="E14" t="str">
            <v>Disney</v>
          </cell>
        </row>
        <row r="15">
          <cell r="B15" t="str">
            <v>Jack the Giant Slayer</v>
          </cell>
          <cell r="C15" t="str">
            <v>UK/USA</v>
          </cell>
          <cell r="D15">
            <v>47210</v>
          </cell>
          <cell r="E15" t="str">
            <v>Warner Bros</v>
          </cell>
        </row>
        <row r="16">
          <cell r="B16" t="str">
            <v>Lucky Di Unlucky Story</v>
          </cell>
          <cell r="C16" t="str">
            <v>Ind</v>
          </cell>
          <cell r="D16">
            <v>33317</v>
          </cell>
          <cell r="E16" t="str">
            <v>Urban Vibez </v>
          </cell>
        </row>
        <row r="17">
          <cell r="B17" t="str">
            <v>Bernie</v>
          </cell>
          <cell r="C17" t="str">
            <v>USA</v>
          </cell>
          <cell r="D17">
            <v>32935</v>
          </cell>
          <cell r="E17" t="str">
            <v>The Works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20" customWidth="1"/>
    <col min="5" max="5" width="23.8515625" style="1" customWidth="1"/>
    <col min="6" max="8" width="12.00390625" style="16" customWidth="1"/>
    <col min="9" max="9" width="11.28125" style="22" customWidth="1"/>
    <col min="10" max="10" width="15.140625" style="22" customWidth="1"/>
    <col min="11" max="11" width="9.140625" style="1" customWidth="1"/>
    <col min="12" max="12" width="17.140625" style="1" customWidth="1"/>
    <col min="13" max="15" width="9.140625" style="1" customWidth="1"/>
    <col min="16" max="16" width="13.421875" style="1" customWidth="1"/>
    <col min="17" max="19" width="9.140625" style="1" customWidth="1"/>
    <col min="20" max="20" width="17.8515625" style="1" customWidth="1"/>
    <col min="21" max="16384" width="9.140625" style="1" customWidth="1"/>
  </cols>
  <sheetData>
    <row r="1" spans="2:3" ht="12.75">
      <c r="B1" s="3" t="s">
        <v>79</v>
      </c>
      <c r="C1" s="4"/>
    </row>
    <row r="2" spans="1:10" ht="38.25">
      <c r="A2" s="5" t="s">
        <v>0</v>
      </c>
      <c r="B2" s="5" t="s">
        <v>1</v>
      </c>
      <c r="C2" s="6" t="s">
        <v>2</v>
      </c>
      <c r="D2" s="38" t="s">
        <v>3</v>
      </c>
      <c r="E2" s="5" t="s">
        <v>4</v>
      </c>
      <c r="F2" s="24" t="s">
        <v>5</v>
      </c>
      <c r="G2" s="24" t="s">
        <v>6</v>
      </c>
      <c r="H2" s="24" t="s">
        <v>7</v>
      </c>
      <c r="I2" s="42" t="s">
        <v>8</v>
      </c>
      <c r="J2" s="42" t="s">
        <v>9</v>
      </c>
    </row>
    <row r="3" spans="1:20" ht="12.75">
      <c r="A3" s="51">
        <v>1</v>
      </c>
      <c r="B3" t="s">
        <v>73</v>
      </c>
      <c r="C3" s="4" t="str">
        <f>VLOOKUP(B3,'[1]Sheet1'!$B$3:$E$17,2,FALSE)</f>
        <v>USA/China</v>
      </c>
      <c r="D3" s="65">
        <v>6307191</v>
      </c>
      <c r="E3" t="s">
        <v>34</v>
      </c>
      <c r="F3" s="67">
        <v>-53.999205604123</v>
      </c>
      <c r="G3">
        <v>2</v>
      </c>
      <c r="H3">
        <v>558</v>
      </c>
      <c r="I3" s="65">
        <v>11303.209677419354</v>
      </c>
      <c r="J3" s="65">
        <v>24568956</v>
      </c>
      <c r="L3"/>
      <c r="M3"/>
      <c r="N3"/>
      <c r="O3"/>
      <c r="P3" s="64"/>
      <c r="Q3" s="61"/>
      <c r="R3"/>
      <c r="S3" s="64"/>
      <c r="T3" s="64"/>
    </row>
    <row r="4" spans="1:20" ht="12.75">
      <c r="A4" s="51">
        <v>2</v>
      </c>
      <c r="B4" t="s">
        <v>69</v>
      </c>
      <c r="C4" s="4" t="s">
        <v>10</v>
      </c>
      <c r="D4" s="65">
        <v>772235</v>
      </c>
      <c r="E4" t="s">
        <v>60</v>
      </c>
      <c r="F4" s="68" t="s">
        <v>91</v>
      </c>
      <c r="G4">
        <v>1</v>
      </c>
      <c r="H4">
        <v>384</v>
      </c>
      <c r="I4" s="65">
        <v>2011.0286458333333</v>
      </c>
      <c r="J4" s="65">
        <v>772235</v>
      </c>
      <c r="L4"/>
      <c r="M4"/>
      <c r="N4"/>
      <c r="O4"/>
      <c r="P4" s="64"/>
      <c r="Q4" s="61"/>
      <c r="R4"/>
      <c r="S4" s="64"/>
      <c r="T4" s="64"/>
    </row>
    <row r="5" spans="1:20" ht="12.75">
      <c r="A5" s="51">
        <v>3</v>
      </c>
      <c r="B5" t="s">
        <v>75</v>
      </c>
      <c r="C5" s="4" t="str">
        <f>VLOOKUP(B5,'[1]Sheet1'!$B$3:$E$17,2,FALSE)</f>
        <v>USA</v>
      </c>
      <c r="D5" s="65">
        <v>672755</v>
      </c>
      <c r="E5" t="s">
        <v>48</v>
      </c>
      <c r="F5" s="67">
        <v>-26.343650437391197</v>
      </c>
      <c r="G5">
        <v>3</v>
      </c>
      <c r="H5">
        <v>426</v>
      </c>
      <c r="I5" s="65">
        <v>1579.237089201878</v>
      </c>
      <c r="J5" s="65">
        <v>5163790</v>
      </c>
      <c r="L5"/>
      <c r="M5"/>
      <c r="N5"/>
      <c r="O5"/>
      <c r="P5" s="64"/>
      <c r="Q5" s="61"/>
      <c r="R5"/>
      <c r="S5" s="64"/>
      <c r="T5" s="64"/>
    </row>
    <row r="6" spans="1:20" ht="12.75">
      <c r="A6" s="51">
        <v>4</v>
      </c>
      <c r="B6" t="s">
        <v>54</v>
      </c>
      <c r="C6" s="4" t="s">
        <v>11</v>
      </c>
      <c r="D6" s="65">
        <v>563563</v>
      </c>
      <c r="E6" t="s">
        <v>61</v>
      </c>
      <c r="F6" s="68" t="s">
        <v>91</v>
      </c>
      <c r="G6">
        <v>1</v>
      </c>
      <c r="H6">
        <v>413</v>
      </c>
      <c r="I6" s="65">
        <f>D6/H6</f>
        <v>1364.5593220338983</v>
      </c>
      <c r="J6" s="65">
        <v>563563</v>
      </c>
      <c r="L6" s="72"/>
      <c r="M6"/>
      <c r="N6"/>
      <c r="O6"/>
      <c r="P6" s="64"/>
      <c r="Q6" s="61"/>
      <c r="R6"/>
      <c r="S6" s="64"/>
      <c r="T6" s="64"/>
    </row>
    <row r="7" spans="1:20" ht="12.75">
      <c r="A7" s="51">
        <v>5</v>
      </c>
      <c r="B7" t="s">
        <v>44</v>
      </c>
      <c r="C7" s="4" t="str">
        <f>VLOOKUP(B7,'[1]Sheet1'!$B$3:$E$17,2,FALSE)</f>
        <v>USA</v>
      </c>
      <c r="D7" s="65">
        <v>398201</v>
      </c>
      <c r="E7" t="s">
        <v>21</v>
      </c>
      <c r="F7" s="67">
        <v>-41.659206819204066</v>
      </c>
      <c r="G7">
        <v>4</v>
      </c>
      <c r="H7">
        <v>366</v>
      </c>
      <c r="I7" s="65">
        <f aca="true" t="shared" si="0" ref="I7:I17">D7/H7</f>
        <v>1087.98087431694</v>
      </c>
      <c r="J7" s="65">
        <v>10157018</v>
      </c>
      <c r="L7"/>
      <c r="M7"/>
      <c r="N7"/>
      <c r="O7"/>
      <c r="P7" s="64"/>
      <c r="Q7" s="61"/>
      <c r="R7"/>
      <c r="S7" s="64"/>
      <c r="T7" s="64"/>
    </row>
    <row r="8" spans="1:20" ht="12.75">
      <c r="A8" s="51">
        <v>6</v>
      </c>
      <c r="B8" t="s">
        <v>38</v>
      </c>
      <c r="C8" s="4" t="str">
        <f>VLOOKUP(B8,'[1]Sheet1'!$B$3:$E$17,2,FALSE)</f>
        <v>USA</v>
      </c>
      <c r="D8" s="65">
        <v>394784</v>
      </c>
      <c r="E8" t="s">
        <v>32</v>
      </c>
      <c r="F8" s="67">
        <v>-34.80991233328214</v>
      </c>
      <c r="G8">
        <v>7</v>
      </c>
      <c r="H8">
        <v>490</v>
      </c>
      <c r="I8" s="65">
        <f t="shared" si="0"/>
        <v>805.6816326530612</v>
      </c>
      <c r="J8" s="65">
        <v>24971608</v>
      </c>
      <c r="L8"/>
      <c r="M8"/>
      <c r="N8"/>
      <c r="O8"/>
      <c r="P8" s="64"/>
      <c r="Q8" s="61"/>
      <c r="R8"/>
      <c r="S8" s="64"/>
      <c r="T8" s="64"/>
    </row>
    <row r="9" spans="1:20" ht="12.75">
      <c r="A9" s="51">
        <v>7</v>
      </c>
      <c r="B9" t="s">
        <v>56</v>
      </c>
      <c r="C9" s="4" t="s">
        <v>58</v>
      </c>
      <c r="D9" s="65">
        <v>310908</v>
      </c>
      <c r="E9" t="s">
        <v>32</v>
      </c>
      <c r="F9" s="68" t="s">
        <v>91</v>
      </c>
      <c r="G9">
        <v>1</v>
      </c>
      <c r="H9">
        <v>87</v>
      </c>
      <c r="I9" s="65">
        <f t="shared" si="0"/>
        <v>3573.655172413793</v>
      </c>
      <c r="J9" s="65">
        <v>310908</v>
      </c>
      <c r="L9" s="73"/>
      <c r="M9"/>
      <c r="N9"/>
      <c r="O9"/>
      <c r="P9" s="64"/>
      <c r="Q9" s="61"/>
      <c r="R9"/>
      <c r="S9" s="64"/>
      <c r="T9" s="64"/>
    </row>
    <row r="10" spans="1:20" ht="12.75">
      <c r="A10" s="51">
        <v>8</v>
      </c>
      <c r="B10" t="s">
        <v>66</v>
      </c>
      <c r="C10" s="4" t="s">
        <v>10</v>
      </c>
      <c r="D10" s="65">
        <v>294125</v>
      </c>
      <c r="E10" t="s">
        <v>60</v>
      </c>
      <c r="F10" s="68" t="s">
        <v>91</v>
      </c>
      <c r="G10">
        <v>1</v>
      </c>
      <c r="H10">
        <v>310</v>
      </c>
      <c r="I10" s="65">
        <f t="shared" si="0"/>
        <v>948.7903225806451</v>
      </c>
      <c r="J10" s="65">
        <v>294125</v>
      </c>
      <c r="L10"/>
      <c r="M10"/>
      <c r="N10"/>
      <c r="O10"/>
      <c r="P10" s="64"/>
      <c r="Q10" s="61"/>
      <c r="R10"/>
      <c r="S10" s="64"/>
      <c r="T10" s="64"/>
    </row>
    <row r="11" spans="1:20" ht="12.75">
      <c r="A11" s="51">
        <v>9</v>
      </c>
      <c r="B11" t="s">
        <v>50</v>
      </c>
      <c r="C11" s="4" t="str">
        <f>VLOOKUP(B11,'[1]Sheet1'!$B$3:$E$17,2,FALSE)</f>
        <v>USA</v>
      </c>
      <c r="D11" s="65">
        <v>283348</v>
      </c>
      <c r="E11" t="s">
        <v>25</v>
      </c>
      <c r="F11" s="67">
        <v>-32.86149253024038</v>
      </c>
      <c r="G11">
        <v>4</v>
      </c>
      <c r="H11">
        <v>217</v>
      </c>
      <c r="I11" s="65">
        <f t="shared" si="0"/>
        <v>1305.7511520737328</v>
      </c>
      <c r="J11" s="65">
        <v>2930607</v>
      </c>
      <c r="L11"/>
      <c r="M11"/>
      <c r="N11"/>
      <c r="O11"/>
      <c r="P11" s="64"/>
      <c r="Q11" s="61"/>
      <c r="R11"/>
      <c r="S11" s="64"/>
      <c r="T11" s="64"/>
    </row>
    <row r="12" spans="1:20" ht="12.75">
      <c r="A12" s="51">
        <v>10</v>
      </c>
      <c r="B12" t="s">
        <v>46</v>
      </c>
      <c r="C12" s="4" t="str">
        <f>VLOOKUP(B12,'[1]Sheet1'!$B$3:$E$17,2,FALSE)</f>
        <v>USA</v>
      </c>
      <c r="D12" s="65">
        <v>243113</v>
      </c>
      <c r="E12" t="s">
        <v>25</v>
      </c>
      <c r="F12" s="67">
        <v>-54.85081695037384</v>
      </c>
      <c r="G12">
        <v>3</v>
      </c>
      <c r="H12">
        <v>301</v>
      </c>
      <c r="I12" s="65">
        <f t="shared" si="0"/>
        <v>807.6843853820598</v>
      </c>
      <c r="J12" s="65">
        <v>3141364</v>
      </c>
      <c r="L12"/>
      <c r="M12"/>
      <c r="N12"/>
      <c r="O12"/>
      <c r="P12" s="64"/>
      <c r="Q12" s="61"/>
      <c r="R12"/>
      <c r="S12" s="64"/>
      <c r="T12" s="64"/>
    </row>
    <row r="13" spans="1:20" ht="12.75">
      <c r="A13" s="51">
        <v>11</v>
      </c>
      <c r="B13" t="s">
        <v>72</v>
      </c>
      <c r="C13" s="4" t="s">
        <v>30</v>
      </c>
      <c r="D13" s="65">
        <v>84244</v>
      </c>
      <c r="E13" t="s">
        <v>47</v>
      </c>
      <c r="F13" s="68" t="s">
        <v>91</v>
      </c>
      <c r="G13">
        <v>1</v>
      </c>
      <c r="H13">
        <v>48</v>
      </c>
      <c r="I13" s="65">
        <f t="shared" si="0"/>
        <v>1755.0833333333333</v>
      </c>
      <c r="J13" s="65">
        <v>84244</v>
      </c>
      <c r="L13"/>
      <c r="M13"/>
      <c r="N13"/>
      <c r="O13"/>
      <c r="P13" s="64"/>
      <c r="Q13" s="61"/>
      <c r="R13"/>
      <c r="S13" s="64"/>
      <c r="T13" s="64"/>
    </row>
    <row r="14" spans="1:20" ht="12.75">
      <c r="A14" s="51">
        <v>12</v>
      </c>
      <c r="B14" s="51" t="s">
        <v>76</v>
      </c>
      <c r="C14" s="4" t="str">
        <f>VLOOKUP(B14,'[1]Sheet1'!$B$3:$E$17,2,FALSE)</f>
        <v>Den/Swe/Ita/Fra/Ger</v>
      </c>
      <c r="D14" s="65">
        <v>78057</v>
      </c>
      <c r="E14" t="s">
        <v>82</v>
      </c>
      <c r="F14" s="67">
        <v>-39.708029197080286</v>
      </c>
      <c r="G14">
        <v>3</v>
      </c>
      <c r="H14">
        <v>91</v>
      </c>
      <c r="I14" s="65">
        <f t="shared" si="0"/>
        <v>857.7692307692307</v>
      </c>
      <c r="J14" s="65">
        <v>684654</v>
      </c>
      <c r="L14"/>
      <c r="M14"/>
      <c r="N14"/>
      <c r="O14"/>
      <c r="P14" s="64"/>
      <c r="Q14" s="61"/>
      <c r="R14"/>
      <c r="S14" s="64"/>
      <c r="T14" s="64"/>
    </row>
    <row r="15" spans="1:20" ht="12.75">
      <c r="A15" s="51">
        <v>13</v>
      </c>
      <c r="B15" t="s">
        <v>74</v>
      </c>
      <c r="C15" s="4" t="s">
        <v>11</v>
      </c>
      <c r="D15" s="65">
        <v>58555</v>
      </c>
      <c r="E15" t="s">
        <v>25</v>
      </c>
      <c r="F15" s="67">
        <v>-71.92374266986963</v>
      </c>
      <c r="G15">
        <v>2</v>
      </c>
      <c r="H15">
        <v>105</v>
      </c>
      <c r="I15" s="65">
        <f t="shared" si="0"/>
        <v>557.6666666666666</v>
      </c>
      <c r="J15" s="65">
        <v>377272</v>
      </c>
      <c r="L15"/>
      <c r="M15"/>
      <c r="N15"/>
      <c r="O15"/>
      <c r="P15" s="64"/>
      <c r="Q15" s="61"/>
      <c r="R15"/>
      <c r="S15" s="64"/>
      <c r="T15" s="64"/>
    </row>
    <row r="16" spans="1:20" ht="12.75">
      <c r="A16" s="51">
        <v>14</v>
      </c>
      <c r="B16" t="s">
        <v>55</v>
      </c>
      <c r="C16" s="4" t="s">
        <v>117</v>
      </c>
      <c r="D16" s="65">
        <v>54780</v>
      </c>
      <c r="E16" t="s">
        <v>34</v>
      </c>
      <c r="F16" s="68" t="s">
        <v>91</v>
      </c>
      <c r="G16">
        <v>1</v>
      </c>
      <c r="H16">
        <v>195</v>
      </c>
      <c r="I16" s="65">
        <f t="shared" si="0"/>
        <v>280.9230769230769</v>
      </c>
      <c r="J16" s="65">
        <v>54780</v>
      </c>
      <c r="L16"/>
      <c r="M16"/>
      <c r="N16"/>
      <c r="O16"/>
      <c r="P16" s="64"/>
      <c r="Q16" s="61"/>
      <c r="R16"/>
      <c r="S16" s="64"/>
      <c r="T16" s="64"/>
    </row>
    <row r="17" spans="1:20" ht="12.75">
      <c r="A17" s="51">
        <v>15</v>
      </c>
      <c r="B17" t="s">
        <v>80</v>
      </c>
      <c r="C17" s="4" t="s">
        <v>81</v>
      </c>
      <c r="D17" s="65">
        <v>41314</v>
      </c>
      <c r="E17" t="s">
        <v>34</v>
      </c>
      <c r="F17" s="67">
        <v>276.88378033205623</v>
      </c>
      <c r="G17">
        <v>6</v>
      </c>
      <c r="H17">
        <v>185</v>
      </c>
      <c r="I17" s="65">
        <f t="shared" si="0"/>
        <v>223.3189189189189</v>
      </c>
      <c r="J17" s="65">
        <v>1134607</v>
      </c>
      <c r="L17"/>
      <c r="M17"/>
      <c r="N17"/>
      <c r="O17"/>
      <c r="P17" s="64"/>
      <c r="Q17" s="61"/>
      <c r="R17"/>
      <c r="S17" s="64"/>
      <c r="T17" s="64"/>
    </row>
    <row r="18" spans="1:20" ht="12.75">
      <c r="A18" s="9"/>
      <c r="B18" s="9" t="s">
        <v>12</v>
      </c>
      <c r="C18" s="10"/>
      <c r="D18" s="39">
        <f>SUM(D3:D17)</f>
        <v>10557173</v>
      </c>
      <c r="E18" s="9"/>
      <c r="F18" s="17"/>
      <c r="G18" s="17"/>
      <c r="H18" s="28">
        <f>SUM(H3:H17)</f>
        <v>4176</v>
      </c>
      <c r="I18" s="39">
        <f>D18/H18</f>
        <v>2528.0586685823755</v>
      </c>
      <c r="J18" s="39">
        <f>SUM(J3:J17)</f>
        <v>75209731</v>
      </c>
      <c r="L18" s="34"/>
      <c r="M18" s="34"/>
      <c r="N18" s="34"/>
      <c r="O18" s="34"/>
      <c r="P18" s="35"/>
      <c r="Q18" s="36"/>
      <c r="R18" s="34"/>
      <c r="S18" s="35"/>
      <c r="T18" s="35"/>
    </row>
    <row r="19" spans="1:20" s="14" customFormat="1" ht="12.75">
      <c r="A19" s="11"/>
      <c r="B19" s="11"/>
      <c r="C19" s="12"/>
      <c r="D19" s="40"/>
      <c r="E19" s="13"/>
      <c r="F19" s="19"/>
      <c r="G19" s="18"/>
      <c r="H19" s="23"/>
      <c r="I19" s="40"/>
      <c r="J19" s="40"/>
      <c r="L19" s="34"/>
      <c r="M19" s="34"/>
      <c r="N19" s="34"/>
      <c r="O19" s="34"/>
      <c r="P19" s="35"/>
      <c r="Q19" s="36"/>
      <c r="R19" s="34"/>
      <c r="S19" s="35"/>
      <c r="T19" s="35"/>
    </row>
    <row r="20" spans="2:18" s="14" customFormat="1" ht="12.75">
      <c r="B20" s="52" t="s">
        <v>13</v>
      </c>
      <c r="C20" s="8"/>
      <c r="D20" s="41"/>
      <c r="F20" s="19"/>
      <c r="G20" s="19"/>
      <c r="H20" s="19"/>
      <c r="I20" s="21"/>
      <c r="J20" s="21"/>
      <c r="L20" s="37"/>
      <c r="N20" s="19"/>
      <c r="R20" s="61"/>
    </row>
    <row r="21" spans="1:20" s="14" customFormat="1" ht="12.75">
      <c r="A21" s="19">
        <v>33</v>
      </c>
      <c r="B21" s="7" t="s">
        <v>31</v>
      </c>
      <c r="C21" s="8" t="s">
        <v>23</v>
      </c>
      <c r="D21" s="41">
        <v>7126</v>
      </c>
      <c r="E21" s="53" t="s">
        <v>21</v>
      </c>
      <c r="F21" s="19">
        <v>97.1776425013835</v>
      </c>
      <c r="G21" s="19">
        <v>17</v>
      </c>
      <c r="H21" s="19">
        <v>9</v>
      </c>
      <c r="I21" s="56">
        <f aca="true" t="shared" si="1" ref="I21:I30">D21/H21</f>
        <v>791.7777777777778</v>
      </c>
      <c r="J21" s="41">
        <v>40501357</v>
      </c>
      <c r="L21" s="34"/>
      <c r="M21" s="34"/>
      <c r="N21" s="34"/>
      <c r="O21" s="34"/>
      <c r="P21" s="35"/>
      <c r="Q21" s="36"/>
      <c r="R21" s="34"/>
      <c r="S21" s="35"/>
      <c r="T21" s="35"/>
    </row>
    <row r="22" spans="1:14" s="14" customFormat="1" ht="12.75">
      <c r="A22" s="19">
        <v>35</v>
      </c>
      <c r="B22" s="7" t="s">
        <v>33</v>
      </c>
      <c r="C22" s="8" t="s">
        <v>11</v>
      </c>
      <c r="D22" s="41">
        <v>6465</v>
      </c>
      <c r="E22" s="53" t="s">
        <v>35</v>
      </c>
      <c r="F22" s="19">
        <v>-8.840947546531302</v>
      </c>
      <c r="G22" s="19">
        <v>6</v>
      </c>
      <c r="H22" s="19">
        <v>14</v>
      </c>
      <c r="I22" s="56">
        <f t="shared" si="1"/>
        <v>461.7857142857143</v>
      </c>
      <c r="J22" s="41">
        <v>291851</v>
      </c>
      <c r="L22" s="37"/>
      <c r="N22" s="19"/>
    </row>
    <row r="23" spans="1:18" s="14" customFormat="1" ht="12.75">
      <c r="A23" s="19">
        <v>56</v>
      </c>
      <c r="B23" s="7" t="s">
        <v>27</v>
      </c>
      <c r="C23" s="44" t="s">
        <v>23</v>
      </c>
      <c r="D23" s="41">
        <v>1680</v>
      </c>
      <c r="E23" s="22" t="s">
        <v>24</v>
      </c>
      <c r="F23" s="19">
        <v>-50.16315633343221</v>
      </c>
      <c r="G23" s="19">
        <v>11</v>
      </c>
      <c r="H23" s="19">
        <v>4</v>
      </c>
      <c r="I23" s="56">
        <f t="shared" si="1"/>
        <v>420</v>
      </c>
      <c r="J23" s="41">
        <v>1669714</v>
      </c>
      <c r="L23" s="37"/>
      <c r="N23" s="19"/>
      <c r="R23" s="19"/>
    </row>
    <row r="24" spans="1:18" s="14" customFormat="1" ht="12.75">
      <c r="A24" s="19">
        <v>66</v>
      </c>
      <c r="B24" s="54" t="s">
        <v>37</v>
      </c>
      <c r="C24" s="55" t="s">
        <v>11</v>
      </c>
      <c r="D24" s="41">
        <v>1183</v>
      </c>
      <c r="E24" s="59" t="s">
        <v>29</v>
      </c>
      <c r="F24" s="19">
        <v>107.54385964912281</v>
      </c>
      <c r="G24" s="19">
        <v>8</v>
      </c>
      <c r="H24" s="19">
        <v>3</v>
      </c>
      <c r="I24" s="56">
        <f t="shared" si="1"/>
        <v>394.3333333333333</v>
      </c>
      <c r="J24" s="41">
        <v>218873</v>
      </c>
      <c r="L24" s="37"/>
      <c r="N24" s="19"/>
      <c r="R24" s="61"/>
    </row>
    <row r="25" spans="1:18" s="14" customFormat="1" ht="12.75">
      <c r="A25" s="19">
        <v>69</v>
      </c>
      <c r="B25" s="7" t="s">
        <v>26</v>
      </c>
      <c r="C25" s="8" t="s">
        <v>19</v>
      </c>
      <c r="D25" s="41">
        <v>803</v>
      </c>
      <c r="E25" s="21" t="s">
        <v>25</v>
      </c>
      <c r="F25" s="19">
        <v>375.14792899408286</v>
      </c>
      <c r="G25" s="19">
        <v>13</v>
      </c>
      <c r="H25" s="19">
        <v>2</v>
      </c>
      <c r="I25" s="56">
        <f t="shared" si="1"/>
        <v>401.5</v>
      </c>
      <c r="J25" s="41">
        <v>6221634</v>
      </c>
      <c r="L25" s="37"/>
      <c r="N25" s="19"/>
      <c r="R25" s="61"/>
    </row>
    <row r="26" spans="1:18" s="14" customFormat="1" ht="12.75">
      <c r="A26" s="19">
        <v>81</v>
      </c>
      <c r="B26" s="57" t="s">
        <v>22</v>
      </c>
      <c r="C26" s="8" t="s">
        <v>28</v>
      </c>
      <c r="D26" s="41">
        <v>359</v>
      </c>
      <c r="E26" s="21" t="s">
        <v>17</v>
      </c>
      <c r="F26" s="19">
        <v>-80.95490716180372</v>
      </c>
      <c r="G26" s="19">
        <v>18</v>
      </c>
      <c r="H26" s="19">
        <v>3</v>
      </c>
      <c r="I26" s="56">
        <f t="shared" si="1"/>
        <v>119.66666666666667</v>
      </c>
      <c r="J26" s="41">
        <v>8384618</v>
      </c>
      <c r="L26" s="37"/>
      <c r="N26" s="19"/>
      <c r="R26" s="19"/>
    </row>
    <row r="27" spans="1:18" s="14" customFormat="1" ht="12.75">
      <c r="A27" s="19">
        <v>87</v>
      </c>
      <c r="B27" s="1" t="s">
        <v>43</v>
      </c>
      <c r="C27" s="29" t="s">
        <v>11</v>
      </c>
      <c r="D27" s="41">
        <v>257</v>
      </c>
      <c r="E27" s="33" t="s">
        <v>45</v>
      </c>
      <c r="F27" s="19">
        <v>-74.42786069651741</v>
      </c>
      <c r="G27" s="19">
        <v>4</v>
      </c>
      <c r="H27" s="19">
        <v>1</v>
      </c>
      <c r="I27" s="56">
        <f t="shared" si="1"/>
        <v>257</v>
      </c>
      <c r="J27" s="41">
        <v>9291</v>
      </c>
      <c r="L27" s="37"/>
      <c r="N27" s="19"/>
      <c r="R27" s="61"/>
    </row>
    <row r="28" spans="1:18" s="14" customFormat="1" ht="12.75">
      <c r="A28" s="19">
        <v>90</v>
      </c>
      <c r="B28" s="58" t="s">
        <v>20</v>
      </c>
      <c r="C28" s="8" t="s">
        <v>23</v>
      </c>
      <c r="D28" s="41">
        <v>207</v>
      </c>
      <c r="E28" s="21" t="s">
        <v>51</v>
      </c>
      <c r="F28" s="19">
        <v>-82.42784380305604</v>
      </c>
      <c r="G28" s="19">
        <v>28</v>
      </c>
      <c r="H28" s="19">
        <v>1</v>
      </c>
      <c r="I28" s="56">
        <f t="shared" si="1"/>
        <v>207</v>
      </c>
      <c r="J28" s="41">
        <v>102871765</v>
      </c>
      <c r="L28" s="37"/>
      <c r="N28" s="19"/>
      <c r="R28" s="19"/>
    </row>
    <row r="29" spans="1:18" s="14" customFormat="1" ht="12.75">
      <c r="A29" s="19">
        <v>92</v>
      </c>
      <c r="B29" s="60" t="s">
        <v>39</v>
      </c>
      <c r="C29" s="44" t="s">
        <v>11</v>
      </c>
      <c r="D29" s="41">
        <v>200</v>
      </c>
      <c r="E29" s="60" t="s">
        <v>40</v>
      </c>
      <c r="F29" s="19">
        <v>-87.78252901649358</v>
      </c>
      <c r="G29" s="19">
        <v>5</v>
      </c>
      <c r="H29" s="19">
        <v>2</v>
      </c>
      <c r="I29" s="56">
        <f t="shared" si="1"/>
        <v>100</v>
      </c>
      <c r="J29" s="41">
        <v>87727</v>
      </c>
      <c r="L29" s="37"/>
      <c r="N29" s="19"/>
      <c r="R29" s="19"/>
    </row>
    <row r="30" spans="1:18" s="14" customFormat="1" ht="12.75">
      <c r="A30" s="19">
        <v>104</v>
      </c>
      <c r="B30" s="7" t="s">
        <v>36</v>
      </c>
      <c r="C30" s="8" t="s">
        <v>11</v>
      </c>
      <c r="D30" s="41">
        <v>49</v>
      </c>
      <c r="E30" s="1" t="s">
        <v>18</v>
      </c>
      <c r="F30" s="19">
        <v>-92.90882778581766</v>
      </c>
      <c r="G30" s="19">
        <v>8</v>
      </c>
      <c r="H30" s="19">
        <v>1</v>
      </c>
      <c r="I30" s="56">
        <f t="shared" si="1"/>
        <v>49</v>
      </c>
      <c r="J30" s="41">
        <v>1122657</v>
      </c>
      <c r="L30" s="37"/>
      <c r="N30" s="19"/>
      <c r="R30" s="61"/>
    </row>
    <row r="31" spans="2:18" s="14" customFormat="1" ht="12.75">
      <c r="B31" s="7"/>
      <c r="C31" s="8"/>
      <c r="D31" s="41"/>
      <c r="E31" s="1"/>
      <c r="F31" s="19"/>
      <c r="G31" s="19"/>
      <c r="H31" s="19"/>
      <c r="I31" s="56"/>
      <c r="J31" s="41"/>
      <c r="M31" s="36"/>
      <c r="N31" s="19"/>
      <c r="R31" s="19"/>
    </row>
    <row r="32" spans="2:10" s="14" customFormat="1" ht="12.75">
      <c r="B32" s="15" t="s">
        <v>14</v>
      </c>
      <c r="C32" s="29"/>
      <c r="D32" s="41"/>
      <c r="E32" s="33"/>
      <c r="F32" s="19"/>
      <c r="G32" s="19"/>
      <c r="H32" s="19"/>
      <c r="I32" s="56"/>
      <c r="J32" s="41"/>
    </row>
    <row r="33" spans="1:14" s="14" customFormat="1" ht="12.75">
      <c r="A33" s="69">
        <v>11</v>
      </c>
      <c r="B33" s="49" t="s">
        <v>72</v>
      </c>
      <c r="C33" s="4" t="s">
        <v>30</v>
      </c>
      <c r="D33" s="45">
        <v>84244</v>
      </c>
      <c r="E33" s="48" t="s">
        <v>47</v>
      </c>
      <c r="F33" s="16" t="s">
        <v>52</v>
      </c>
      <c r="G33" s="14">
        <v>1</v>
      </c>
      <c r="H33" s="69">
        <v>48</v>
      </c>
      <c r="I33" s="56">
        <f aca="true" t="shared" si="2" ref="I33:I39">D33/H33</f>
        <v>1755.0833333333333</v>
      </c>
      <c r="J33" s="45">
        <v>84244</v>
      </c>
      <c r="M33" s="36"/>
      <c r="N33" s="19"/>
    </row>
    <row r="34" spans="1:10" s="14" customFormat="1" ht="12.75">
      <c r="A34" s="69">
        <v>17</v>
      </c>
      <c r="B34" s="63" t="s">
        <v>67</v>
      </c>
      <c r="C34" s="4" t="s">
        <v>78</v>
      </c>
      <c r="D34" s="45">
        <v>33101</v>
      </c>
      <c r="E34" s="48" t="s">
        <v>62</v>
      </c>
      <c r="F34" s="16" t="s">
        <v>52</v>
      </c>
      <c r="G34" s="14">
        <v>1</v>
      </c>
      <c r="H34" s="69">
        <v>13</v>
      </c>
      <c r="I34" s="56">
        <f t="shared" si="2"/>
        <v>2546.230769230769</v>
      </c>
      <c r="J34" s="45">
        <v>33101</v>
      </c>
    </row>
    <row r="35" spans="1:10" s="14" customFormat="1" ht="12.75">
      <c r="A35" s="69">
        <v>30</v>
      </c>
      <c r="B35" s="49" t="s">
        <v>71</v>
      </c>
      <c r="C35" s="4" t="s">
        <v>10</v>
      </c>
      <c r="D35" s="45">
        <v>7924</v>
      </c>
      <c r="E35" s="48" t="s">
        <v>45</v>
      </c>
      <c r="F35" s="16" t="s">
        <v>52</v>
      </c>
      <c r="G35" s="14">
        <v>1</v>
      </c>
      <c r="H35" s="69">
        <v>13</v>
      </c>
      <c r="I35" s="56">
        <f t="shared" si="2"/>
        <v>609.5384615384615</v>
      </c>
      <c r="J35" s="45">
        <v>7924</v>
      </c>
    </row>
    <row r="36" spans="1:10" s="14" customFormat="1" ht="12.75">
      <c r="A36" s="69">
        <v>36</v>
      </c>
      <c r="B36" s="63" t="s">
        <v>70</v>
      </c>
      <c r="C36" s="4" t="s">
        <v>49</v>
      </c>
      <c r="D36" s="45">
        <v>6463</v>
      </c>
      <c r="E36" s="48" t="s">
        <v>63</v>
      </c>
      <c r="F36" s="16" t="s">
        <v>52</v>
      </c>
      <c r="G36" s="14">
        <v>1</v>
      </c>
      <c r="H36" s="69">
        <v>8</v>
      </c>
      <c r="I36" s="56">
        <f t="shared" si="2"/>
        <v>807.875</v>
      </c>
      <c r="J36" s="45">
        <v>6463</v>
      </c>
    </row>
    <row r="37" spans="1:10" s="14" customFormat="1" ht="12.75">
      <c r="A37" s="69">
        <v>41</v>
      </c>
      <c r="B37" s="49" t="s">
        <v>68</v>
      </c>
      <c r="C37" s="4" t="s">
        <v>30</v>
      </c>
      <c r="D37" s="45">
        <v>4641</v>
      </c>
      <c r="E37" s="48" t="s">
        <v>53</v>
      </c>
      <c r="F37" s="16" t="s">
        <v>52</v>
      </c>
      <c r="G37" s="14">
        <v>1</v>
      </c>
      <c r="H37" s="69">
        <v>11</v>
      </c>
      <c r="I37" s="56">
        <f t="shared" si="2"/>
        <v>421.90909090909093</v>
      </c>
      <c r="J37" s="45">
        <v>4641</v>
      </c>
    </row>
    <row r="38" spans="1:10" s="14" customFormat="1" ht="12.75">
      <c r="A38" s="69">
        <v>50</v>
      </c>
      <c r="B38" s="63" t="s">
        <v>77</v>
      </c>
      <c r="C38" s="4" t="s">
        <v>59</v>
      </c>
      <c r="D38" s="45">
        <v>2480</v>
      </c>
      <c r="E38" s="48" t="s">
        <v>65</v>
      </c>
      <c r="F38" s="16" t="s">
        <v>52</v>
      </c>
      <c r="G38" s="14">
        <v>1</v>
      </c>
      <c r="H38" s="69">
        <v>3</v>
      </c>
      <c r="I38" s="56">
        <f t="shared" si="2"/>
        <v>826.6666666666666</v>
      </c>
      <c r="J38" s="45">
        <v>2480</v>
      </c>
    </row>
    <row r="39" spans="1:10" s="14" customFormat="1" ht="12.75">
      <c r="A39" s="69">
        <v>61</v>
      </c>
      <c r="B39" s="49" t="s">
        <v>57</v>
      </c>
      <c r="C39" s="4" t="s">
        <v>10</v>
      </c>
      <c r="D39" s="45">
        <v>1507</v>
      </c>
      <c r="E39" s="48" t="s">
        <v>64</v>
      </c>
      <c r="F39" s="16" t="s">
        <v>52</v>
      </c>
      <c r="G39" s="14">
        <v>1</v>
      </c>
      <c r="H39" s="69">
        <v>14</v>
      </c>
      <c r="I39" s="56">
        <f t="shared" si="2"/>
        <v>107.64285714285714</v>
      </c>
      <c r="J39" s="45">
        <v>1507</v>
      </c>
    </row>
    <row r="40" spans="1:10" s="14" customFormat="1" ht="12.75">
      <c r="A40"/>
      <c r="B40"/>
      <c r="C40" s="44"/>
      <c r="D40" s="45"/>
      <c r="E40"/>
      <c r="F40" s="16"/>
      <c r="H40" s="47"/>
      <c r="I40" s="45"/>
      <c r="J40" s="45"/>
    </row>
    <row r="41" spans="1:10" ht="12.75">
      <c r="A41"/>
      <c r="B41" s="15" t="s">
        <v>15</v>
      </c>
      <c r="D41" s="45"/>
      <c r="E41"/>
      <c r="H41" s="47"/>
      <c r="I41" s="45"/>
      <c r="J41" s="45"/>
    </row>
    <row r="42" spans="2:4" ht="12.75">
      <c r="B42" s="26" t="s">
        <v>84</v>
      </c>
      <c r="C42" s="25"/>
      <c r="D42" s="43"/>
    </row>
    <row r="43" spans="2:7" ht="12.75">
      <c r="B43" s="14"/>
      <c r="C43" s="8"/>
      <c r="D43" s="41"/>
      <c r="E43"/>
      <c r="F43" s="46"/>
      <c r="G43" s="19"/>
    </row>
    <row r="44" spans="2:7" ht="12.75">
      <c r="B44" s="14" t="s">
        <v>85</v>
      </c>
      <c r="C44" s="8"/>
      <c r="D44" s="41"/>
      <c r="E44"/>
      <c r="F44" s="46"/>
      <c r="G44" s="19"/>
    </row>
    <row r="45" spans="2:7" ht="12.75">
      <c r="B45" s="14"/>
      <c r="C45" s="49"/>
      <c r="D45" s="4"/>
      <c r="E45" s="48"/>
      <c r="F45" s="46"/>
      <c r="G45" s="19"/>
    </row>
    <row r="46" spans="2:7" ht="12.75">
      <c r="B46" s="14" t="s">
        <v>86</v>
      </c>
      <c r="C46" s="49"/>
      <c r="D46" s="4"/>
      <c r="E46" s="48"/>
      <c r="F46" s="46"/>
      <c r="G46" s="19"/>
    </row>
    <row r="47" spans="2:7" ht="12.75">
      <c r="B47" s="14"/>
      <c r="C47" s="49"/>
      <c r="D47" s="4"/>
      <c r="E47" s="48"/>
      <c r="F47" s="29"/>
      <c r="G47" s="19"/>
    </row>
    <row r="48" spans="2:7" ht="12.75">
      <c r="B48" s="26" t="s">
        <v>118</v>
      </c>
      <c r="C48" s="49"/>
      <c r="D48" s="4"/>
      <c r="E48" s="48"/>
      <c r="F48" s="46"/>
      <c r="G48" s="19"/>
    </row>
    <row r="49" spans="2:7" ht="12.75">
      <c r="B49" s="14"/>
      <c r="C49" s="63"/>
      <c r="D49" s="4"/>
      <c r="E49" s="48"/>
      <c r="F49" s="46"/>
      <c r="G49" s="19"/>
    </row>
    <row r="50" spans="2:7" ht="12.75">
      <c r="B50" s="26" t="s">
        <v>119</v>
      </c>
      <c r="C50" s="49"/>
      <c r="D50" s="4"/>
      <c r="E50" s="48"/>
      <c r="F50" s="46"/>
      <c r="G50" s="19"/>
    </row>
    <row r="51" spans="2:7" ht="12.75">
      <c r="B51" s="14"/>
      <c r="C51" s="49"/>
      <c r="D51" s="4"/>
      <c r="E51" s="48"/>
      <c r="F51" s="46"/>
      <c r="G51" s="19"/>
    </row>
    <row r="52" spans="2:7" ht="12.75">
      <c r="B52" s="27" t="s">
        <v>16</v>
      </c>
      <c r="C52" s="49"/>
      <c r="D52" s="4"/>
      <c r="E52" s="62"/>
      <c r="F52" s="46"/>
      <c r="G52" s="19"/>
    </row>
    <row r="53" spans="2:6" ht="12.75">
      <c r="B53" s="27"/>
      <c r="C53" s="49"/>
      <c r="D53" s="4"/>
      <c r="E53" s="48"/>
      <c r="F53" s="46"/>
    </row>
    <row r="54" spans="2:6" ht="12.75">
      <c r="B54" s="14" t="s">
        <v>41</v>
      </c>
      <c r="C54" s="49"/>
      <c r="D54" s="4"/>
      <c r="E54" s="48"/>
      <c r="F54" s="46"/>
    </row>
    <row r="55" spans="2:6" ht="12.75">
      <c r="B55" s="66" t="s">
        <v>87</v>
      </c>
      <c r="C55" s="63"/>
      <c r="D55" s="4"/>
      <c r="E55" s="48"/>
      <c r="F55" s="46"/>
    </row>
    <row r="56" spans="2:6" ht="12.75">
      <c r="B56" s="66" t="s">
        <v>88</v>
      </c>
      <c r="C56" s="49"/>
      <c r="D56" s="4"/>
      <c r="E56" s="48"/>
      <c r="F56" s="46"/>
    </row>
    <row r="57" spans="2:6" ht="12.75">
      <c r="B57" s="66" t="s">
        <v>89</v>
      </c>
      <c r="C57" s="49"/>
      <c r="D57" s="4"/>
      <c r="E57" s="48"/>
      <c r="F57" s="46"/>
    </row>
    <row r="58" spans="2:6" ht="12.75">
      <c r="B58" s="66" t="s">
        <v>90</v>
      </c>
      <c r="C58" s="1"/>
      <c r="D58" s="22"/>
      <c r="E58"/>
      <c r="F58" s="46"/>
    </row>
    <row r="59" spans="2:6" ht="12.75">
      <c r="B59" s="30"/>
      <c r="C59" s="1"/>
      <c r="D59" s="22"/>
      <c r="E59"/>
      <c r="F59" s="46"/>
    </row>
    <row r="60" spans="2:6" ht="12.75">
      <c r="B60" s="14" t="s">
        <v>42</v>
      </c>
      <c r="C60" s="1"/>
      <c r="D60" s="22"/>
      <c r="E60"/>
      <c r="F60" s="46"/>
    </row>
    <row r="61" spans="2:6" ht="12.75">
      <c r="B61" s="31" t="s">
        <v>92</v>
      </c>
      <c r="C61" s="1"/>
      <c r="D61" s="22"/>
      <c r="E61"/>
      <c r="F61" s="46"/>
    </row>
    <row r="62" spans="2:4" ht="12.75">
      <c r="B62" s="32" t="s">
        <v>93</v>
      </c>
      <c r="C62" s="1"/>
      <c r="D62" s="22"/>
    </row>
    <row r="63" spans="2:4" ht="12.75">
      <c r="B63" s="30"/>
      <c r="C63" s="1"/>
      <c r="D63" s="22"/>
    </row>
    <row r="64" spans="2:4" ht="12.75">
      <c r="B64" s="26"/>
      <c r="C64" s="1"/>
      <c r="D64" s="22"/>
    </row>
    <row r="65" spans="2:4" ht="12.75">
      <c r="B65" s="15" t="s">
        <v>83</v>
      </c>
      <c r="C65" s="1"/>
      <c r="D65" s="22"/>
    </row>
    <row r="66" spans="1:11" ht="12.75">
      <c r="A66" s="50"/>
      <c r="B66" s="71" t="s">
        <v>103</v>
      </c>
      <c r="C66" s="70" t="s">
        <v>30</v>
      </c>
      <c r="D66" s="33" t="s">
        <v>104</v>
      </c>
      <c r="E66"/>
      <c r="F66" s="71"/>
      <c r="G66" s="71"/>
      <c r="H66"/>
      <c r="I66"/>
      <c r="J66" s="71"/>
      <c r="K66" s="71"/>
    </row>
    <row r="67" spans="1:11" ht="12.75">
      <c r="A67" s="50"/>
      <c r="B67" s="71" t="s">
        <v>94</v>
      </c>
      <c r="C67" s="70" t="s">
        <v>10</v>
      </c>
      <c r="D67" s="33" t="s">
        <v>24</v>
      </c>
      <c r="E67"/>
      <c r="F67" s="71"/>
      <c r="G67" s="71"/>
      <c r="H67" s="71"/>
      <c r="I67" s="71"/>
      <c r="J67" s="71"/>
      <c r="K67" s="71"/>
    </row>
    <row r="68" spans="1:11" ht="12.75">
      <c r="A68" s="50"/>
      <c r="B68" s="71" t="s">
        <v>95</v>
      </c>
      <c r="C68" s="70" t="s">
        <v>30</v>
      </c>
      <c r="D68" s="33" t="s">
        <v>47</v>
      </c>
      <c r="E68"/>
      <c r="F68" s="71"/>
      <c r="G68" s="71"/>
      <c r="H68"/>
      <c r="I68"/>
      <c r="J68" s="71"/>
      <c r="K68" s="71"/>
    </row>
    <row r="69" spans="1:11" ht="12.75">
      <c r="A69" s="50"/>
      <c r="B69" s="71" t="s">
        <v>109</v>
      </c>
      <c r="C69" s="70" t="s">
        <v>110</v>
      </c>
      <c r="D69" s="33" t="s">
        <v>82</v>
      </c>
      <c r="E69"/>
      <c r="F69" s="71"/>
      <c r="G69" s="71"/>
      <c r="H69" s="71"/>
      <c r="I69" s="71"/>
      <c r="J69" s="71"/>
      <c r="K69" s="71"/>
    </row>
    <row r="70" spans="1:11" ht="12.75">
      <c r="A70" s="50"/>
      <c r="B70" s="71" t="s">
        <v>97</v>
      </c>
      <c r="C70" s="70" t="s">
        <v>111</v>
      </c>
      <c r="D70" s="33" t="s">
        <v>96</v>
      </c>
      <c r="E70"/>
      <c r="F70" s="71"/>
      <c r="G70" s="71"/>
      <c r="H70" s="71"/>
      <c r="I70" s="71"/>
      <c r="J70" s="71"/>
      <c r="K70" s="71"/>
    </row>
    <row r="71" spans="1:11" ht="12.75">
      <c r="A71" s="50"/>
      <c r="B71" s="71" t="s">
        <v>98</v>
      </c>
      <c r="C71" s="70" t="s">
        <v>10</v>
      </c>
      <c r="D71" s="33" t="s">
        <v>60</v>
      </c>
      <c r="E71"/>
      <c r="F71" s="71"/>
      <c r="G71" s="71"/>
      <c r="H71" s="71"/>
      <c r="I71" s="71"/>
      <c r="J71" s="71"/>
      <c r="K71" s="71"/>
    </row>
    <row r="72" spans="1:11" ht="12.75">
      <c r="A72" s="50"/>
      <c r="B72" s="71" t="s">
        <v>99</v>
      </c>
      <c r="C72" s="70" t="s">
        <v>112</v>
      </c>
      <c r="D72" s="33" t="s">
        <v>105</v>
      </c>
      <c r="E72"/>
      <c r="F72" s="71"/>
      <c r="G72" s="71"/>
      <c r="H72" s="71"/>
      <c r="I72" s="71"/>
      <c r="J72" s="71"/>
      <c r="K72" s="71"/>
    </row>
    <row r="73" spans="1:11" ht="12.75">
      <c r="A73" s="50"/>
      <c r="B73" s="71" t="s">
        <v>113</v>
      </c>
      <c r="C73" s="70" t="s">
        <v>114</v>
      </c>
      <c r="D73" s="33" t="s">
        <v>108</v>
      </c>
      <c r="E73"/>
      <c r="F73" s="71"/>
      <c r="G73" s="71"/>
      <c r="H73" s="71"/>
      <c r="I73" s="71"/>
      <c r="J73" s="71"/>
      <c r="K73" s="71"/>
    </row>
    <row r="74" spans="1:11" ht="12.75">
      <c r="A74" s="50"/>
      <c r="B74" s="71" t="s">
        <v>100</v>
      </c>
      <c r="C74" s="70" t="s">
        <v>10</v>
      </c>
      <c r="D74" s="33" t="s">
        <v>106</v>
      </c>
      <c r="E74"/>
      <c r="F74" s="71"/>
      <c r="G74" s="71"/>
      <c r="H74" s="71"/>
      <c r="I74" s="71"/>
      <c r="J74" s="71"/>
      <c r="K74" s="71"/>
    </row>
    <row r="75" spans="1:11" ht="12.75">
      <c r="A75" s="50"/>
      <c r="B75" s="71" t="s">
        <v>101</v>
      </c>
      <c r="C75" s="70" t="s">
        <v>10</v>
      </c>
      <c r="D75" s="33" t="s">
        <v>107</v>
      </c>
      <c r="E75" s="71"/>
      <c r="F75" s="71"/>
      <c r="G75" s="71"/>
      <c r="H75" s="71"/>
      <c r="I75" s="71"/>
      <c r="J75" s="71"/>
      <c r="K75" s="71"/>
    </row>
    <row r="76" spans="2:11" ht="12.75">
      <c r="B76" s="71" t="s">
        <v>102</v>
      </c>
      <c r="C76" s="70" t="s">
        <v>10</v>
      </c>
      <c r="D76" s="33" t="s">
        <v>25</v>
      </c>
      <c r="E76"/>
      <c r="F76" s="71"/>
      <c r="G76" s="71"/>
      <c r="H76" s="71"/>
      <c r="I76" s="71"/>
      <c r="J76" s="71"/>
      <c r="K76" s="71"/>
    </row>
    <row r="77" spans="2:11" ht="12.75">
      <c r="B77" s="71" t="s">
        <v>115</v>
      </c>
      <c r="C77" s="70" t="s">
        <v>116</v>
      </c>
      <c r="D77" s="33" t="s">
        <v>29</v>
      </c>
      <c r="E77"/>
      <c r="F77" s="71"/>
      <c r="G77"/>
      <c r="H77" s="71"/>
      <c r="I77" s="71"/>
      <c r="J77" s="71"/>
      <c r="K77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2013-05-07T15:58:40Z</dcterms:modified>
  <cp:category/>
  <cp:version/>
  <cp:contentType/>
  <cp:contentStatus/>
</cp:coreProperties>
</file>